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" yWindow="3630" windowWidth="19220" windowHeight="3670"/>
  </bookViews>
  <sheets>
    <sheet name="Formulaire" sheetId="1" r:id="rId1"/>
    <sheet name="Data" sheetId="2" state="hidden" r:id="rId2"/>
  </sheets>
  <definedNames>
    <definedName name="Language">Formulaire!$A$13</definedName>
    <definedName name="_xlnm.Print_Area" localSheetId="0">Formulaire!$A$11:$G$68</definedName>
  </definedNames>
  <calcPr calcId="145621"/>
</workbook>
</file>

<file path=xl/calcChain.xml><?xml version="1.0" encoding="utf-8"?>
<calcChain xmlns="http://schemas.openxmlformats.org/spreadsheetml/2006/main">
  <c r="E15" i="1" l="1"/>
  <c r="B15" i="1" l="1"/>
  <c r="AC2" i="2" l="1"/>
  <c r="AB2" i="2"/>
  <c r="AA2" i="2"/>
  <c r="Z2" i="2"/>
  <c r="Y2" i="2"/>
  <c r="X2" i="2"/>
  <c r="W2" i="2"/>
  <c r="V2" i="2"/>
  <c r="A13" i="1" l="1"/>
  <c r="B32" i="1" l="1"/>
  <c r="F24" i="1"/>
  <c r="B30" i="1"/>
  <c r="B26" i="1"/>
  <c r="A2" i="1"/>
  <c r="A3" i="1"/>
  <c r="E9" i="1"/>
  <c r="E10" i="1"/>
  <c r="E4" i="1"/>
  <c r="E8" i="1"/>
  <c r="E6" i="1"/>
  <c r="E3" i="1"/>
  <c r="E7" i="1"/>
  <c r="E5" i="1"/>
  <c r="E2" i="1"/>
  <c r="A7" i="1"/>
  <c r="A8" i="1"/>
  <c r="A6" i="1"/>
  <c r="B11" i="1"/>
  <c r="E66" i="1"/>
  <c r="B63" i="1"/>
  <c r="B60" i="1"/>
  <c r="E65" i="1"/>
  <c r="E61" i="1"/>
  <c r="B56" i="1"/>
  <c r="E64" i="1"/>
  <c r="C61" i="1"/>
  <c r="B55" i="1"/>
  <c r="B68" i="1"/>
  <c r="E63" i="1"/>
  <c r="D60" i="1"/>
  <c r="B52" i="1"/>
  <c r="B57" i="1"/>
  <c r="B47" i="1"/>
  <c r="B36" i="1"/>
  <c r="E23" i="1"/>
  <c r="B22" i="1"/>
  <c r="B16" i="1"/>
  <c r="B50" i="1"/>
  <c r="B44" i="1"/>
  <c r="B34" i="1"/>
  <c r="E22" i="1"/>
  <c r="E14" i="1"/>
  <c r="B49" i="1"/>
  <c r="B42" i="1"/>
  <c r="B25" i="1"/>
  <c r="E21" i="1"/>
  <c r="B20" i="1"/>
  <c r="B14" i="1"/>
  <c r="B58" i="1"/>
  <c r="B48" i="1"/>
  <c r="B41" i="1"/>
  <c r="E20" i="1"/>
  <c r="B23" i="1"/>
  <c r="B18" i="1"/>
  <c r="E11" i="1"/>
  <c r="B21" i="1"/>
  <c r="U2" i="2" l="1"/>
  <c r="T2" i="2"/>
  <c r="S2" i="2"/>
  <c r="R2" i="2"/>
  <c r="Q2" i="2"/>
  <c r="P2" i="2"/>
  <c r="O2" i="2"/>
  <c r="N2" i="2"/>
  <c r="M2" i="2"/>
  <c r="L2" i="2"/>
  <c r="K2" i="2"/>
  <c r="I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<sst xmlns="http://schemas.openxmlformats.org/spreadsheetml/2006/main" count="79" uniqueCount="77">
  <si>
    <t xml:space="preserve"> </t>
  </si>
  <si>
    <t>FORUM</t>
  </si>
  <si>
    <t>CONSORTIUM</t>
  </si>
  <si>
    <t>Publique</t>
  </si>
  <si>
    <t>Privée</t>
  </si>
  <si>
    <t>Mixte</t>
  </si>
  <si>
    <t>Address</t>
  </si>
  <si>
    <t>ZipCode</t>
  </si>
  <si>
    <t>Town</t>
  </si>
  <si>
    <t>Country</t>
  </si>
  <si>
    <t>Region</t>
  </si>
  <si>
    <t>Continent</t>
  </si>
  <si>
    <t>Website</t>
  </si>
  <si>
    <t>PostalAddress</t>
  </si>
  <si>
    <t>PostalZipCode</t>
  </si>
  <si>
    <t>PostalTown</t>
  </si>
  <si>
    <t>PostalCountry</t>
  </si>
  <si>
    <t>GPS NorthSouth</t>
  </si>
  <si>
    <t>GPS EastWest</t>
  </si>
  <si>
    <t>BoxActivities</t>
  </si>
  <si>
    <t>Sources of funding</t>
  </si>
  <si>
    <t>BoxReasonsToJoin</t>
  </si>
  <si>
    <t>Forum</t>
  </si>
  <si>
    <t>Consortium</t>
  </si>
  <si>
    <t>SignataireNom</t>
  </si>
  <si>
    <t>SignataireFonction</t>
  </si>
  <si>
    <t>SignataireEmail</t>
  </si>
  <si>
    <t>SignataireTel</t>
  </si>
  <si>
    <t>ContactNom</t>
  </si>
  <si>
    <t>ContactFonction</t>
  </si>
  <si>
    <t>ContactEmail</t>
  </si>
  <si>
    <t>ContactTel</t>
  </si>
  <si>
    <t>Public</t>
  </si>
  <si>
    <t>Private</t>
  </si>
  <si>
    <t>Mixt</t>
  </si>
  <si>
    <t>Pública</t>
  </si>
  <si>
    <t>Privada</t>
  </si>
  <si>
    <t>Mixta</t>
  </si>
  <si>
    <t>Etats &amp; collectivités locales</t>
  </si>
  <si>
    <t>Organisations internationales ou régionales</t>
  </si>
  <si>
    <t>Banques de développement &amp; financements publics</t>
  </si>
  <si>
    <t>Fondations privées à but lucratif</t>
  </si>
  <si>
    <t>Fondations privées d'intérêt public</t>
  </si>
  <si>
    <t>Organisations de producteurs agricoles &amp; forestiers</t>
  </si>
  <si>
    <t>Société civile et organisations à but non lucratif</t>
  </si>
  <si>
    <t>Organisations commerciales à but lucratif</t>
  </si>
  <si>
    <t>Recherche et Enseignement</t>
  </si>
  <si>
    <t>National &amp; local government bodies</t>
  </si>
  <si>
    <t>International &amp; regional organisations</t>
  </si>
  <si>
    <t>Development banks &amp; public funding schemes</t>
  </si>
  <si>
    <t>Private foundations of public interest</t>
  </si>
  <si>
    <t>Private for-profit funding organizations</t>
  </si>
  <si>
    <t>Civil society &amp; non-profit organisations</t>
  </si>
  <si>
    <t>Commercial &amp; for-profit organisations</t>
  </si>
  <si>
    <t>Research and educational bodies</t>
  </si>
  <si>
    <t>Estados y colectividades locales</t>
  </si>
  <si>
    <t>Organizaciones internacionales o regionales</t>
  </si>
  <si>
    <t>Bancos y fundaciones públicas para el desarrollo</t>
  </si>
  <si>
    <t>Fundaciones privadas con fines de lucro</t>
  </si>
  <si>
    <t>Fundaciones privadas de interés público</t>
  </si>
  <si>
    <t>Organizaciones de productores agrícolas y forestales</t>
  </si>
  <si>
    <t>Sociedad civil y organizaciones sin ánimo de lucro</t>
  </si>
  <si>
    <t>Organizaciones comerciales con fines de lucro</t>
  </si>
  <si>
    <t>Instituciones de investigación y enseñanza</t>
  </si>
  <si>
    <t>Farmers &amp; Foresters organisations</t>
  </si>
  <si>
    <t>FORO</t>
  </si>
  <si>
    <t>CONSORCIO</t>
  </si>
  <si>
    <t>LinkedIn</t>
  </si>
  <si>
    <t>Facebook</t>
  </si>
  <si>
    <t>Instagram</t>
  </si>
  <si>
    <t>Twitter</t>
  </si>
  <si>
    <t>OrganisationName</t>
  </si>
  <si>
    <t>OrganisationName_Full</t>
  </si>
  <si>
    <t>RefType</t>
  </si>
  <si>
    <t>_UNDEFINED</t>
  </si>
  <si>
    <t>2023-01</t>
  </si>
  <si>
    <t>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</si>
</sst>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dd\-mmm\-yyyy"/>
  </numFmts>
  <fonts count="28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 tint="0.34998626667073579"/>
      <name val="Impact"/>
      <family val="2"/>
      <scheme val="major"/>
    </font>
    <font>
      <sz val="22"/>
      <color theme="1" tint="0.34998626667073579"/>
      <name val="Impact"/>
      <family val="2"/>
      <scheme val="major"/>
    </font>
    <font>
      <sz val="10"/>
      <color theme="1" tint="0.34998626667073579"/>
      <name val="Arial"/>
      <family val="2"/>
      <scheme val="minor"/>
    </font>
    <font>
      <b/>
      <sz val="10"/>
      <color theme="1" tint="0.34998626667073579"/>
      <name val="Arial"/>
      <family val="2"/>
      <scheme val="minor"/>
    </font>
    <font>
      <sz val="10"/>
      <color theme="0"/>
      <name val="Arial"/>
      <family val="2"/>
      <scheme val="minor"/>
    </font>
    <font>
      <sz val="14"/>
      <color theme="1" tint="0.34998626667073579"/>
      <name val="Impact"/>
      <family val="2"/>
      <scheme val="major"/>
    </font>
    <font>
      <sz val="10"/>
      <color theme="1"/>
      <name val="Impact"/>
      <family val="2"/>
      <scheme val="major"/>
    </font>
    <font>
      <sz val="22"/>
      <color theme="5" tint="-0.249977111117893"/>
      <name val="Impact"/>
      <family val="2"/>
      <scheme val="major"/>
    </font>
    <font>
      <sz val="12"/>
      <color rgb="FF00B050"/>
      <name val="Impact"/>
      <family val="2"/>
      <scheme val="major"/>
    </font>
    <font>
      <sz val="10"/>
      <color rgb="FF00B050"/>
      <name val="Impact"/>
      <family val="2"/>
      <scheme val="major"/>
    </font>
    <font>
      <sz val="10"/>
      <color theme="1" tint="0.499984740745262"/>
      <name val="Impact"/>
      <family val="2"/>
      <scheme val="major"/>
    </font>
    <font>
      <sz val="12"/>
      <color theme="1" tint="0.499984740745262"/>
      <name val="Impact"/>
      <family val="2"/>
      <scheme val="major"/>
    </font>
    <font>
      <sz val="10"/>
      <name val="Impact"/>
      <family val="2"/>
      <scheme val="major"/>
    </font>
    <font>
      <sz val="10"/>
      <color theme="3"/>
      <name val="Arial"/>
      <family val="2"/>
      <scheme val="minor"/>
    </font>
    <font>
      <sz val="8"/>
      <color theme="1" tint="0.499984740745262"/>
      <name val="Impact"/>
      <family val="2"/>
      <scheme val="major"/>
    </font>
    <font>
      <i/>
      <sz val="8"/>
      <color theme="2" tint="-0.249977111117893"/>
      <name val="Impact"/>
      <family val="2"/>
      <scheme val="major"/>
    </font>
    <font>
      <sz val="11"/>
      <name val="Arial"/>
      <family val="2"/>
      <scheme val="minor"/>
    </font>
    <font>
      <sz val="11"/>
      <color rgb="FFFF0000"/>
      <name val="Franklin Gothic Medium Cond"/>
      <family val="2"/>
    </font>
    <font>
      <sz val="10"/>
      <color theme="6" tint="0.39997558519241921"/>
      <name val="Impact"/>
      <family val="2"/>
      <scheme val="major"/>
    </font>
    <font>
      <sz val="11"/>
      <color theme="5" tint="-0.249977111117893"/>
      <name val="Impact"/>
      <family val="2"/>
      <scheme val="major"/>
    </font>
    <font>
      <sz val="10"/>
      <name val="Arial"/>
      <family val="2"/>
      <scheme val="minor"/>
    </font>
    <font>
      <sz val="10"/>
      <color theme="2"/>
      <name val="Arial"/>
      <family val="2"/>
      <scheme val="minor"/>
    </font>
    <font>
      <sz val="8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sz val="8"/>
      <color theme="1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darkUp">
        <f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D9EC"/>
        <bgColor indexed="64"/>
      </patternFill>
    </fill>
    <fill>
      <patternFill patternType="solid">
        <fgColor rgb="FFF7C3B3"/>
        <bgColor indexed="64"/>
      </patternFill>
    </fill>
    <fill>
      <patternFill patternType="solid">
        <fgColor rgb="FF7948AA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center"/>
    </xf>
    <xf numFmtId="0" fontId="0" fillId="0" borderId="0" xfId="0" applyProtection="1"/>
    <xf numFmtId="0" fontId="7" fillId="0" borderId="0" xfId="0" applyFont="1" applyProtection="1"/>
    <xf numFmtId="0" fontId="0" fillId="0" borderId="0" xfId="0" applyAlignment="1" applyProtection="1">
      <alignment vertical="center"/>
    </xf>
    <xf numFmtId="0" fontId="4" fillId="0" borderId="0" xfId="1" applyAlignment="1" applyProtection="1">
      <alignment vertical="center"/>
    </xf>
    <xf numFmtId="0" fontId="0" fillId="2" borderId="0" xfId="0" applyFill="1" applyAlignment="1" applyProtection="1"/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2" fillId="0" borderId="0" xfId="0" applyFont="1" applyBorder="1" applyProtection="1"/>
    <xf numFmtId="0" fontId="8" fillId="0" borderId="0" xfId="2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9" fillId="0" borderId="0" xfId="0" applyFont="1" applyBorder="1" applyProtection="1"/>
    <xf numFmtId="0" fontId="13" fillId="0" borderId="0" xfId="0" applyFont="1" applyBorder="1" applyProtection="1"/>
    <xf numFmtId="0" fontId="13" fillId="0" borderId="0" xfId="0" applyFont="1" applyProtection="1"/>
    <xf numFmtId="0" fontId="13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164" fontId="13" fillId="0" borderId="0" xfId="0" applyNumberFormat="1" applyFont="1" applyBorder="1" applyAlignment="1" applyProtection="1">
      <alignment horizontal="left"/>
    </xf>
    <xf numFmtId="0" fontId="5" fillId="0" borderId="0" xfId="0" applyFont="1" applyProtection="1"/>
    <xf numFmtId="0" fontId="16" fillId="0" borderId="0" xfId="0" applyFont="1" applyProtection="1"/>
    <xf numFmtId="0" fontId="13" fillId="0" borderId="0" xfId="0" applyFont="1" applyAlignment="1" applyProtection="1"/>
    <xf numFmtId="0" fontId="8" fillId="0" borderId="0" xfId="2" applyAlignment="1" applyProtection="1"/>
    <xf numFmtId="0" fontId="0" fillId="0" borderId="0" xfId="0" applyBorder="1" applyAlignment="1" applyProtection="1"/>
    <xf numFmtId="0" fontId="0" fillId="0" borderId="0" xfId="0" applyBorder="1" applyProtection="1"/>
    <xf numFmtId="0" fontId="13" fillId="0" borderId="1" xfId="0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8" fillId="0" borderId="0" xfId="2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18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/>
    <xf numFmtId="0" fontId="14" fillId="0" borderId="3" xfId="0" applyFont="1" applyBorder="1" applyAlignment="1" applyProtection="1">
      <alignment horizontal="center"/>
    </xf>
    <xf numFmtId="0" fontId="11" fillId="3" borderId="1" xfId="0" applyFont="1" applyFill="1" applyBorder="1" applyProtection="1">
      <protection locked="0"/>
    </xf>
    <xf numFmtId="0" fontId="12" fillId="3" borderId="1" xfId="0" applyFont="1" applyFill="1" applyBorder="1" applyProtection="1">
      <protection locked="0"/>
    </xf>
    <xf numFmtId="0" fontId="9" fillId="3" borderId="1" xfId="0" applyFont="1" applyFill="1" applyBorder="1" applyProtection="1">
      <protection locked="0"/>
    </xf>
    <xf numFmtId="0" fontId="9" fillId="3" borderId="1" xfId="5" applyFont="1" applyFill="1" applyBorder="1" applyProtection="1">
      <protection locked="0"/>
    </xf>
    <xf numFmtId="0" fontId="15" fillId="3" borderId="1" xfId="0" applyFont="1" applyFill="1" applyBorder="1" applyProtection="1">
      <protection locked="0"/>
    </xf>
    <xf numFmtId="0" fontId="0" fillId="0" borderId="9" xfId="0" applyBorder="1" applyProtection="1"/>
    <xf numFmtId="0" fontId="21" fillId="0" borderId="0" xfId="0" applyFont="1" applyProtection="1"/>
    <xf numFmtId="0" fontId="0" fillId="5" borderId="0" xfId="0" applyFill="1" applyProtection="1"/>
    <xf numFmtId="0" fontId="23" fillId="6" borderId="0" xfId="0" applyFont="1" applyFill="1" applyProtection="1"/>
    <xf numFmtId="0" fontId="23" fillId="7" borderId="0" xfId="0" applyFont="1" applyFill="1" applyProtection="1"/>
    <xf numFmtId="0" fontId="0" fillId="8" borderId="0" xfId="0" applyFill="1"/>
    <xf numFmtId="0" fontId="9" fillId="3" borderId="1" xfId="0" applyFont="1" applyFill="1" applyBorder="1" applyAlignment="1" applyProtection="1">
      <alignment horizontal="left"/>
      <protection locked="0"/>
    </xf>
    <xf numFmtId="165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top"/>
    </xf>
    <xf numFmtId="0" fontId="10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9" borderId="0" xfId="0" applyFont="1" applyFill="1" applyProtection="1"/>
    <xf numFmtId="0" fontId="23" fillId="9" borderId="0" xfId="0" applyFont="1" applyFill="1" applyAlignment="1" applyProtection="1">
      <alignment vertical="center"/>
    </xf>
    <xf numFmtId="0" fontId="23" fillId="10" borderId="0" xfId="0" applyFont="1" applyFill="1" applyProtection="1"/>
    <xf numFmtId="0" fontId="23" fillId="10" borderId="0" xfId="0" applyFont="1" applyFill="1" applyAlignment="1" applyProtection="1">
      <alignment vertical="center"/>
    </xf>
    <xf numFmtId="0" fontId="23" fillId="11" borderId="0" xfId="0" applyFont="1" applyFill="1" applyProtection="1"/>
    <xf numFmtId="0" fontId="23" fillId="12" borderId="0" xfId="0" applyFont="1" applyFill="1" applyProtection="1"/>
    <xf numFmtId="0" fontId="13" fillId="0" borderId="0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center" vertical="center"/>
    </xf>
    <xf numFmtId="0" fontId="0" fillId="13" borderId="0" xfId="0" applyFill="1"/>
    <xf numFmtId="0" fontId="26" fillId="0" borderId="0" xfId="0" applyFont="1"/>
    <xf numFmtId="0" fontId="27" fillId="0" borderId="0" xfId="0" applyFont="1" applyAlignment="1" applyProtection="1">
      <alignment horizontal="center" vertical="top"/>
    </xf>
    <xf numFmtId="0" fontId="9" fillId="4" borderId="3" xfId="0" applyFont="1" applyFill="1" applyBorder="1" applyProtection="1">
      <protection locked="0"/>
    </xf>
    <xf numFmtId="0" fontId="9" fillId="4" borderId="5" xfId="0" applyFont="1" applyFill="1" applyBorder="1" applyProtection="1">
      <protection locked="0"/>
    </xf>
    <xf numFmtId="0" fontId="9" fillId="4" borderId="4" xfId="0" applyFont="1" applyFill="1" applyBorder="1" applyProtection="1">
      <protection locked="0"/>
    </xf>
    <xf numFmtId="0" fontId="9" fillId="4" borderId="3" xfId="0" applyFont="1" applyFill="1" applyBorder="1" applyAlignment="1" applyProtection="1">
      <alignment horizontal="left"/>
      <protection locked="0"/>
    </xf>
    <xf numFmtId="0" fontId="9" fillId="4" borderId="5" xfId="0" applyFont="1" applyFill="1" applyBorder="1" applyAlignment="1" applyProtection="1">
      <alignment horizontal="left"/>
      <protection locked="0"/>
    </xf>
    <xf numFmtId="0" fontId="9" fillId="4" borderId="4" xfId="0" applyFont="1" applyFill="1" applyBorder="1" applyAlignment="1" applyProtection="1">
      <alignment horizontal="left"/>
      <protection locked="0"/>
    </xf>
    <xf numFmtId="164" fontId="9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/>
    </xf>
    <xf numFmtId="0" fontId="19" fillId="3" borderId="6" xfId="0" applyFont="1" applyFill="1" applyBorder="1" applyAlignment="1" applyProtection="1">
      <alignment horizontal="left" vertical="center" wrapText="1"/>
      <protection locked="0"/>
    </xf>
    <xf numFmtId="0" fontId="19" fillId="3" borderId="7" xfId="0" applyFont="1" applyFill="1" applyBorder="1" applyAlignment="1" applyProtection="1">
      <alignment horizontal="left" vertical="center" wrapText="1"/>
      <protection locked="0"/>
    </xf>
    <xf numFmtId="0" fontId="19" fillId="3" borderId="8" xfId="0" applyFont="1" applyFill="1" applyBorder="1" applyAlignment="1" applyProtection="1">
      <alignment horizontal="left" vertical="center" wrapText="1"/>
      <protection locked="0"/>
    </xf>
    <xf numFmtId="0" fontId="19" fillId="3" borderId="2" xfId="0" applyFont="1" applyFill="1" applyBorder="1" applyAlignment="1" applyProtection="1">
      <alignment horizontal="left" vertical="center" wrapText="1"/>
      <protection locked="0"/>
    </xf>
    <xf numFmtId="0" fontId="19" fillId="3" borderId="0" xfId="0" applyFont="1" applyFill="1" applyBorder="1" applyAlignment="1" applyProtection="1">
      <alignment horizontal="left" vertical="center" wrapText="1"/>
      <protection locked="0"/>
    </xf>
    <xf numFmtId="0" fontId="19" fillId="3" borderId="9" xfId="0" applyFont="1" applyFill="1" applyBorder="1" applyAlignment="1" applyProtection="1">
      <alignment horizontal="left" vertical="center" wrapText="1"/>
      <protection locked="0"/>
    </xf>
    <xf numFmtId="0" fontId="19" fillId="3" borderId="10" xfId="0" applyFont="1" applyFill="1" applyBorder="1" applyAlignment="1" applyProtection="1">
      <alignment horizontal="left" vertical="center" wrapText="1"/>
      <protection locked="0"/>
    </xf>
    <xf numFmtId="0" fontId="19" fillId="3" borderId="11" xfId="0" applyFont="1" applyFill="1" applyBorder="1" applyAlignment="1" applyProtection="1">
      <alignment horizontal="left" vertical="center" wrapText="1"/>
      <protection locked="0"/>
    </xf>
    <xf numFmtId="0" fontId="19" fillId="3" borderId="12" xfId="0" applyFont="1" applyFill="1" applyBorder="1" applyAlignment="1" applyProtection="1">
      <alignment horizontal="left" vertical="center" wrapText="1"/>
      <protection locked="0"/>
    </xf>
    <xf numFmtId="164" fontId="9" fillId="3" borderId="3" xfId="0" applyNumberFormat="1" applyFont="1" applyFill="1" applyBorder="1" applyAlignment="1" applyProtection="1">
      <alignment horizontal="left"/>
      <protection locked="0"/>
    </xf>
    <xf numFmtId="164" fontId="9" fillId="3" borderId="5" xfId="0" applyNumberFormat="1" applyFont="1" applyFill="1" applyBorder="1" applyAlignment="1" applyProtection="1">
      <alignment horizontal="left"/>
      <protection locked="0"/>
    </xf>
    <xf numFmtId="164" fontId="9" fillId="3" borderId="4" xfId="0" applyNumberFormat="1" applyFont="1" applyFill="1" applyBorder="1" applyAlignment="1" applyProtection="1">
      <alignment horizontal="left"/>
      <protection locked="0"/>
    </xf>
    <xf numFmtId="0" fontId="20" fillId="0" borderId="7" xfId="0" applyFont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right" vertical="center" wrapText="1"/>
    </xf>
    <xf numFmtId="0" fontId="9" fillId="3" borderId="1" xfId="0" applyFont="1" applyFill="1" applyBorder="1" applyProtection="1">
      <protection locked="0"/>
    </xf>
  </cellXfs>
  <cellStyles count="7">
    <cellStyle name="Lien hypertexte" xfId="5" builtinId="8" customBuiltin="1"/>
    <cellStyle name="Lien hypertexte visité" xfId="6" builtinId="9" customBuiltin="1"/>
    <cellStyle name="Normal" xfId="0" builtinId="0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</cellStyles>
  <dxfs count="6">
    <dxf>
      <font>
        <b/>
        <i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TableStyleMedium2" defaultPivotStyle="PivotStyleLight16">
    <tableStyle name="ConstructionBidSheet_table1" pivot="0" count="6">
      <tableStyleElement type="wholeTable" dxfId="5"/>
      <tableStyleElement type="headerRow" dxfId="4"/>
      <tableStyleElement type="totalRow" dxfId="3"/>
      <tableStyleElement type="lastColumn" dxfId="2"/>
      <tableStyleElement type="lastHeaderCell" dxfId="1"/>
      <tableStyleElement type="lastTotalCell" dxfId="0"/>
    </tableStyle>
  </tableStyles>
  <colors>
    <mruColors>
      <color rgb="FF7948AA"/>
      <color rgb="FFF7C3B3"/>
      <color rgb="FFFFD9E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3271157</xdr:colOff>
      <xdr:row>10</xdr:row>
      <xdr:rowOff>0</xdr:rowOff>
    </xdr:from>
    <xdr:to>
      <xdr:col>5</xdr:col>
      <xdr:colOff>3858984</xdr:colOff>
      <xdr:row>11</xdr:row>
      <xdr:rowOff>57106</xdr:rowOff>
    </xdr:to>
    <xdr:pic>
      <xdr:nvPicPr>
        <xdr:cNvPr id="2" name="Emplacement réservé au log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3600" y="61800"/>
          <a:ext cx="587827" cy="895306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V69"/>
  <sheetViews>
    <sheetView showGridLines="0" tabSelected="1" zoomScaleNormal="100" workbookViewId="0">
      <selection activeCell="C14" sqref="C14"/>
    </sheetView>
  </sheetViews>
  <sheetFormatPr baseColWidth="10" defaultColWidth="9.1796875" defaultRowHeight="12.5" x14ac:dyDescent="0.25"/>
  <cols>
    <col min="1" max="1" width="3.26953125" style="2" customWidth="1"/>
    <col min="2" max="2" width="23" style="2" customWidth="1"/>
    <col min="3" max="3" width="29.1796875" style="2" customWidth="1"/>
    <col min="4" max="4" width="6.26953125" style="2" customWidth="1"/>
    <col min="5" max="5" width="26.81640625" style="2" customWidth="1"/>
    <col min="6" max="6" width="58.08984375" style="2" customWidth="1"/>
    <col min="7" max="7" width="3.81640625" style="2" customWidth="1"/>
    <col min="8" max="22" width="9.1796875" style="2"/>
  </cols>
  <sheetData>
    <row r="1" spans="1:22" ht="3.5" customHeight="1" x14ac:dyDescent="0.25">
      <c r="A1" s="40"/>
      <c r="B1" s="40"/>
      <c r="C1" s="40"/>
      <c r="D1" s="40"/>
      <c r="E1" s="40"/>
      <c r="F1" s="40"/>
      <c r="G1" s="40"/>
      <c r="H1" s="40"/>
    </row>
    <row r="2" spans="1:22" hidden="1" x14ac:dyDescent="0.25">
      <c r="A2" s="41" t="str">
        <f xml:space="preserve"> CHOOSE(Language,B2,C2,D2)</f>
        <v>FORO</v>
      </c>
      <c r="B2" s="53" t="s">
        <v>1</v>
      </c>
      <c r="C2" s="53" t="s">
        <v>1</v>
      </c>
      <c r="D2" s="53" t="s">
        <v>65</v>
      </c>
      <c r="E2" s="56" t="str">
        <f t="shared" ref="E2:E10" si="0" xml:space="preserve"> CHOOSE(Language,F2,G2,H2)</f>
        <v>Estados y colectividades locales</v>
      </c>
      <c r="F2" s="51" t="s">
        <v>38</v>
      </c>
      <c r="G2" s="51" t="s">
        <v>47</v>
      </c>
      <c r="H2" s="51" t="s">
        <v>55</v>
      </c>
    </row>
    <row r="3" spans="1:22" hidden="1" x14ac:dyDescent="0.25">
      <c r="A3" s="41" t="str">
        <f xml:space="preserve"> CHOOSE(Language,B3,C3,D3)</f>
        <v>CONSORCIO</v>
      </c>
      <c r="B3" s="54" t="s">
        <v>2</v>
      </c>
      <c r="C3" s="54" t="s">
        <v>2</v>
      </c>
      <c r="D3" s="54" t="s">
        <v>66</v>
      </c>
      <c r="E3" s="56" t="str">
        <f t="shared" si="0"/>
        <v>Organizaciones internacionales o regionales</v>
      </c>
      <c r="F3" s="52" t="s">
        <v>39</v>
      </c>
      <c r="G3" s="52" t="s">
        <v>48</v>
      </c>
      <c r="H3" s="51" t="s">
        <v>56</v>
      </c>
    </row>
    <row r="4" spans="1:22" hidden="1" x14ac:dyDescent="0.25">
      <c r="E4" s="56" t="str">
        <f t="shared" si="0"/>
        <v>Bancos y fundaciones públicas para el desarrollo</v>
      </c>
      <c r="F4" s="51" t="s">
        <v>40</v>
      </c>
      <c r="G4" s="51" t="s">
        <v>49</v>
      </c>
      <c r="H4" s="52" t="s">
        <v>57</v>
      </c>
    </row>
    <row r="5" spans="1:22" hidden="1" x14ac:dyDescent="0.25">
      <c r="E5" s="56" t="str">
        <f t="shared" si="0"/>
        <v>Fundaciones privadas con fines de lucro</v>
      </c>
      <c r="F5" s="51" t="s">
        <v>41</v>
      </c>
      <c r="G5" s="51" t="s">
        <v>50</v>
      </c>
      <c r="H5" s="51" t="s">
        <v>58</v>
      </c>
    </row>
    <row r="6" spans="1:22" hidden="1" x14ac:dyDescent="0.25">
      <c r="A6" s="42" t="str">
        <f xml:space="preserve"> CHOOSE(Language,B6,C6,D6)</f>
        <v>Pública</v>
      </c>
      <c r="B6" s="55" t="s">
        <v>3</v>
      </c>
      <c r="C6" s="55" t="s">
        <v>32</v>
      </c>
      <c r="D6" s="55" t="s">
        <v>35</v>
      </c>
      <c r="E6" s="56" t="str">
        <f t="shared" si="0"/>
        <v>Fundaciones privadas de interés público</v>
      </c>
      <c r="F6" s="51" t="s">
        <v>42</v>
      </c>
      <c r="G6" s="51" t="s">
        <v>51</v>
      </c>
      <c r="H6" s="51" t="s">
        <v>59</v>
      </c>
    </row>
    <row r="7" spans="1:22" hidden="1" x14ac:dyDescent="0.25">
      <c r="A7" s="42" t="str">
        <f xml:space="preserve"> CHOOSE(Language,B7,C7,D7)</f>
        <v>Privada</v>
      </c>
      <c r="B7" s="55" t="s">
        <v>4</v>
      </c>
      <c r="C7" s="55" t="s">
        <v>33</v>
      </c>
      <c r="D7" s="55" t="s">
        <v>36</v>
      </c>
      <c r="E7" s="56" t="str">
        <f t="shared" si="0"/>
        <v>Organizaciones de productores agrícolas y forestales</v>
      </c>
      <c r="F7" s="51" t="s">
        <v>43</v>
      </c>
      <c r="G7" s="51" t="s">
        <v>64</v>
      </c>
      <c r="H7" s="51" t="s">
        <v>60</v>
      </c>
    </row>
    <row r="8" spans="1:22" hidden="1" x14ac:dyDescent="0.25">
      <c r="A8" s="42" t="str">
        <f xml:space="preserve"> CHOOSE(Language,B8,C8,D8)</f>
        <v>Mixta</v>
      </c>
      <c r="B8" s="55" t="s">
        <v>5</v>
      </c>
      <c r="C8" s="55" t="s">
        <v>34</v>
      </c>
      <c r="D8" s="55" t="s">
        <v>37</v>
      </c>
      <c r="E8" s="56" t="str">
        <f t="shared" si="0"/>
        <v>Sociedad civil y organizaciones sin ánimo de lucro</v>
      </c>
      <c r="F8" s="51" t="s">
        <v>44</v>
      </c>
      <c r="G8" s="51" t="s">
        <v>52</v>
      </c>
      <c r="H8" s="51" t="s">
        <v>61</v>
      </c>
    </row>
    <row r="9" spans="1:22" hidden="1" x14ac:dyDescent="0.25">
      <c r="E9" s="56" t="str">
        <f t="shared" si="0"/>
        <v>Organizaciones comerciales con fines de lucro</v>
      </c>
      <c r="F9" s="51" t="s">
        <v>45</v>
      </c>
      <c r="G9" s="51" t="s">
        <v>53</v>
      </c>
      <c r="H9" s="51" t="s">
        <v>62</v>
      </c>
    </row>
    <row r="10" spans="1:22" hidden="1" x14ac:dyDescent="0.25">
      <c r="E10" s="56" t="str">
        <f t="shared" si="0"/>
        <v>Instituciones de investigación y enseñanza</v>
      </c>
      <c r="F10" s="51" t="s">
        <v>46</v>
      </c>
      <c r="G10" s="51" t="s">
        <v>54</v>
      </c>
      <c r="H10" s="51" t="s">
        <v>63</v>
      </c>
    </row>
    <row r="11" spans="1:22" s="1" customFormat="1" ht="66" customHeight="1" x14ac:dyDescent="0.25">
      <c r="A11" s="59" t="s">
        <v>76</v>
      </c>
      <c r="B11" s="5" t="str">
        <f xml:space="preserve"> CHOOSE(Language,"FORMULAIRE D’ADHÉSION","FORM TO JOIN","FORMAS DE ADHESIÓN ")</f>
        <v xml:space="preserve">FORMAS DE ADHESIÓN </v>
      </c>
      <c r="C11" s="4"/>
      <c r="D11" s="4"/>
      <c r="E11" s="48" t="str">
        <f xml:space="preserve"> CHOOSE(Language,"Initiative ""4 pour 1000""","""4 per 1000"" Initiative","Iniciativa ""4 por 1000""")</f>
        <v>Iniciativa "4 por 1000"</v>
      </c>
      <c r="F11" s="4"/>
      <c r="G11" s="4" t="s">
        <v>0</v>
      </c>
      <c r="H11" s="62" t="s">
        <v>75</v>
      </c>
      <c r="I11" s="4"/>
      <c r="J11" s="4"/>
      <c r="K11" s="4"/>
      <c r="M11" s="4"/>
      <c r="O11" s="4"/>
      <c r="P11" s="4"/>
      <c r="Q11" s="4"/>
      <c r="R11" s="4"/>
      <c r="S11" s="4"/>
      <c r="T11" s="4"/>
      <c r="U11" s="4"/>
      <c r="V11" s="4"/>
    </row>
    <row r="12" spans="1:22" ht="4.5" customHeight="1" x14ac:dyDescent="0.25">
      <c r="B12" s="6"/>
      <c r="C12" s="6"/>
      <c r="D12" s="6"/>
      <c r="E12" s="6"/>
      <c r="F12" s="6"/>
    </row>
    <row r="13" spans="1:22" x14ac:dyDescent="0.25">
      <c r="A13" s="47">
        <f>IF(A11="FR",1,IF(A11="EN",2,3))</f>
        <v>3</v>
      </c>
    </row>
    <row r="14" spans="1:22" ht="15" x14ac:dyDescent="0.3">
      <c r="A14" s="38"/>
      <c r="B14" s="32" t="str">
        <f xml:space="preserve"> CHOOSE(Language,"Adhésion au","Joining the","Unirse a")</f>
        <v>Unirse a</v>
      </c>
      <c r="C14" s="33"/>
      <c r="E14" s="7" t="str">
        <f xml:space="preserve"> CHOOSE(Language,"Collège","College","GRUPO")</f>
        <v>GRUPO</v>
      </c>
      <c r="F14" s="34"/>
    </row>
    <row r="15" spans="1:22" ht="30" customHeight="1" x14ac:dyDescent="0.25">
      <c r="B15" s="85" t="str">
        <f>IF(C18="","",IF(C14="",CHOOSE(Language,"Choisissez Forum ou Consortium dans la cellule ci-dessus" &amp; CHAR(10) &amp; "(utilisez la liste déroulante à droite de la cellule)","Choose Forum or Consortium in the cell above" &amp; CHAR(10) &amp; "(use the dropdown list on the right of the cell)","Elija Foro o Consorcio en la celda de arriba" &amp; CHAR(10) &amp; "(use la lista desplegable a la derecha de la celda)"),""))</f>
        <v/>
      </c>
      <c r="C15" s="85"/>
      <c r="E15" s="86" t="str">
        <f>IF(C18="","",IF(C14="","",IF(F14="",CHOOSE(Language,"Indiquez le collège auquel vous souhaitez appartenir dans la cellule ci-dessus" &amp; CHAR(10) &amp; "(utilisez la liste déroulante à droite de la cellule)","Indicate the college to which you would like to belong in the cell above" &amp; CHAR(10) &amp; "(use the dropdown list on the right of the cell)","Indique el grupo al que desea pertenecer en la celda de arriba" &amp; CHAR(10) &amp; "(use la lista desplegable a la derecha de la celda)"),IF(AND(OR(C14="CONSORTIUM",C14="CONSORCIO"),OR(F14="Organizaciones comerciales con fines de lucro",F14="Organisations commerciales à but lucratif",F14="Commercial &amp; for-profit organisations",F14="Fundaciones privadas con fines de lucro",F14="Fondations privées à but lucratif",F14="Private for-profit funding organizations")),CHOOSE(Language,"ATTENTION : les organisations à but lucratif ne peuvent pas être membres du Consortium, mais seulement partenaires du Forum" &amp; CHAR(10) &amp; " - veuillez modifier votre demande d'adhésion en ce sens","ATTENTION: for-profit organizations cannot be members of the Consortium, but only partners of the Forum" &amp; CHAR(10) &amp; " - please modify your application accordingly","ATENCIÓN: las organizaciones con fines de lucro no pueden ser miembros del Consorcio, sino solo socios del Foro" &amp; CHAR(10) &amp; " - modifique su solicitud de membresía para este efecto"),""))))</f>
        <v/>
      </c>
      <c r="F15" s="86"/>
    </row>
    <row r="16" spans="1:22" ht="23.25" customHeight="1" x14ac:dyDescent="0.3">
      <c r="B16" s="10" t="str">
        <f xml:space="preserve"> CHOOSE(Language,"INFORMATIONS CONCERNANT L'ORGANISATION","INFORMATION RELATED TO THE ORGANISATION","INFORMACIÓN RELACIONADA CON LA ORGANIZACIÓN")</f>
        <v>INFORMACIÓN RELACIONADA CON LA ORGANIZACIÓN</v>
      </c>
      <c r="E16" s="8"/>
      <c r="F16" s="9"/>
    </row>
    <row r="17" spans="2:14" ht="14.25" customHeight="1" x14ac:dyDescent="0.3">
      <c r="B17" s="10"/>
      <c r="E17" s="8"/>
      <c r="F17" s="9"/>
      <c r="N17" s="3"/>
    </row>
    <row r="18" spans="2:14" ht="25.25" customHeight="1" x14ac:dyDescent="0.3">
      <c r="B18" s="11" t="str">
        <f xml:space="preserve"> CHOOSE(Language,"Nom","Name","Nombre")</f>
        <v>Nombre</v>
      </c>
      <c r="C18" s="87"/>
      <c r="D18" s="87"/>
      <c r="E18" s="87"/>
      <c r="F18" s="87"/>
    </row>
    <row r="19" spans="2:14" ht="25.25" customHeight="1" x14ac:dyDescent="0.3">
      <c r="B19" s="12"/>
      <c r="C19" s="13"/>
      <c r="D19" s="13"/>
      <c r="E19" s="13"/>
      <c r="F19" s="13"/>
    </row>
    <row r="20" spans="2:14" ht="18.75" customHeight="1" x14ac:dyDescent="0.3">
      <c r="B20" s="11" t="str">
        <f xml:space="preserve"> CHOOSE(Language,"Adresse physique","Address","Dirección")</f>
        <v>Dirección</v>
      </c>
      <c r="C20" s="35"/>
      <c r="D20" s="14"/>
      <c r="E20" s="11" t="str">
        <f xml:space="preserve"> CHOOSE(Language,"Adresse postale*","Postal Address*","Dirección postal*")</f>
        <v>Dirección postal*</v>
      </c>
      <c r="F20" s="35"/>
    </row>
    <row r="21" spans="2:14" ht="18.75" customHeight="1" x14ac:dyDescent="0.3">
      <c r="B21" s="11" t="str">
        <f xml:space="preserve"> CHOOSE(Language,"Code postal","Zip Code","Código Postal")</f>
        <v>Código Postal</v>
      </c>
      <c r="C21" s="44"/>
      <c r="D21" s="15"/>
      <c r="E21" s="11" t="str">
        <f xml:space="preserve"> CHOOSE(Language,"Code postal","Zip Code","Código Postal")</f>
        <v>Código Postal</v>
      </c>
      <c r="F21" s="44"/>
    </row>
    <row r="22" spans="2:14" ht="18.75" customHeight="1" x14ac:dyDescent="0.3">
      <c r="B22" s="11" t="str">
        <f xml:space="preserve"> CHOOSE(Language,"Ville","Town","Ciudad")</f>
        <v>Ciudad</v>
      </c>
      <c r="C22" s="35"/>
      <c r="D22" s="15"/>
      <c r="E22" s="11" t="str">
        <f xml:space="preserve"> CHOOSE(Language,"Ville","Town","Ciudad")</f>
        <v>Ciudad</v>
      </c>
      <c r="F22" s="35"/>
    </row>
    <row r="23" spans="2:14" ht="18.75" customHeight="1" x14ac:dyDescent="0.3">
      <c r="B23" s="11" t="str">
        <f xml:space="preserve"> CHOOSE(Language,"Pays","Country","País")</f>
        <v>País</v>
      </c>
      <c r="C23" s="35"/>
      <c r="D23" s="15"/>
      <c r="E23" s="11" t="str">
        <f xml:space="preserve"> CHOOSE(Language,"Pays","Country","País")</f>
        <v>País</v>
      </c>
      <c r="F23" s="35"/>
    </row>
    <row r="24" spans="2:14" ht="25.5" customHeight="1" x14ac:dyDescent="0.3">
      <c r="B24" s="16"/>
      <c r="C24" s="14"/>
      <c r="D24" s="15"/>
      <c r="F24" s="58" t="str">
        <f xml:space="preserve"> CHOOSE(Language,"* si différente de l'adresse physique","* if different from physical address","* si es diferente de la dirección física")</f>
        <v>* si es diferente de la dirección física</v>
      </c>
    </row>
    <row r="25" spans="2:14" ht="18.75" customHeight="1" x14ac:dyDescent="0.3">
      <c r="B25" s="57" t="str">
        <f xml:space="preserve"> CHOOSE(Language,"Site Web","Web Site","Página web")</f>
        <v>Página web</v>
      </c>
      <c r="C25" s="69"/>
      <c r="D25" s="69"/>
      <c r="E25" s="69"/>
      <c r="F25" s="69"/>
    </row>
    <row r="26" spans="2:14" ht="18.75" customHeight="1" x14ac:dyDescent="0.25">
      <c r="B26" s="57" t="str">
        <f xml:space="preserve"> CHOOSE(Language,"Média sociaux","Social media","Redes sociales")</f>
        <v>Redes sociales</v>
      </c>
    </row>
    <row r="27" spans="2:14" ht="18.75" customHeight="1" x14ac:dyDescent="0.3">
      <c r="B27" s="11" t="s">
        <v>67</v>
      </c>
      <c r="C27" s="82"/>
      <c r="D27" s="83"/>
      <c r="E27" s="84"/>
    </row>
    <row r="28" spans="2:14" ht="18.75" customHeight="1" x14ac:dyDescent="0.3">
      <c r="B28" s="11" t="s">
        <v>68</v>
      </c>
      <c r="C28" s="82"/>
      <c r="D28" s="83"/>
      <c r="E28" s="84"/>
    </row>
    <row r="29" spans="2:14" ht="18.75" customHeight="1" x14ac:dyDescent="0.3">
      <c r="B29" s="11" t="s">
        <v>70</v>
      </c>
      <c r="C29" s="82"/>
      <c r="D29" s="83"/>
      <c r="E29" s="84"/>
    </row>
    <row r="30" spans="2:14" ht="18.75" customHeight="1" x14ac:dyDescent="0.3">
      <c r="B30" s="11" t="str">
        <f xml:space="preserve"> CHOOSE(Language,"Chaîne Youtube","Youtube channel","Canal de Youtube")</f>
        <v>Canal de Youtube</v>
      </c>
      <c r="C30" s="82"/>
      <c r="D30" s="83"/>
      <c r="E30" s="84"/>
    </row>
    <row r="31" spans="2:14" ht="18.75" customHeight="1" x14ac:dyDescent="0.3">
      <c r="B31" s="11" t="s">
        <v>69</v>
      </c>
      <c r="C31" s="82"/>
      <c r="D31" s="83"/>
      <c r="E31" s="84"/>
    </row>
    <row r="32" spans="2:14" ht="18.75" customHeight="1" x14ac:dyDescent="0.3">
      <c r="B32" s="11" t="str">
        <f xml:space="preserve"> CHOOSE(Language,"Autre (précisez)","Other (specify)","Otro (da detalles)")</f>
        <v>Otro (da detalles)</v>
      </c>
      <c r="C32" s="82"/>
      <c r="D32" s="83"/>
      <c r="E32" s="84"/>
    </row>
    <row r="33" spans="2:14" ht="8.25" customHeight="1" x14ac:dyDescent="0.3">
      <c r="B33" s="17"/>
      <c r="C33" s="18"/>
      <c r="D33" s="18"/>
      <c r="E33" s="18"/>
      <c r="F33" s="18"/>
    </row>
    <row r="34" spans="2:14" ht="18.75" customHeight="1" x14ac:dyDescent="0.3">
      <c r="B34" s="17" t="str">
        <f xml:space="preserve"> CHOOSE(Language,"Coordonnées GPS","GPS Data","Datos de GPS")</f>
        <v>Datos de GPS</v>
      </c>
      <c r="C34" s="36"/>
      <c r="D34" s="15"/>
      <c r="E34" s="35"/>
    </row>
    <row r="35" spans="2:14" ht="12.5" customHeight="1" x14ac:dyDescent="0.25">
      <c r="B35" s="19"/>
      <c r="C35" s="19"/>
      <c r="D35" s="19"/>
    </row>
    <row r="36" spans="2:14" ht="18.75" customHeight="1" x14ac:dyDescent="0.25">
      <c r="B36" s="17" t="str">
        <f xml:space="preserve"> CHOOSE(Language,"Activités de l'Organisation en quelques mots","Activities of the Organisation in few words","Breve descripción de las actividades de la Organización")</f>
        <v>Breve descripción de las actividades de la Organización</v>
      </c>
      <c r="C36" s="19"/>
      <c r="D36" s="19"/>
    </row>
    <row r="37" spans="2:14" ht="18.75" customHeight="1" x14ac:dyDescent="0.25">
      <c r="B37" s="73"/>
      <c r="C37" s="74"/>
      <c r="D37" s="74"/>
      <c r="E37" s="74"/>
      <c r="F37" s="75"/>
    </row>
    <row r="38" spans="2:14" ht="18.75" customHeight="1" x14ac:dyDescent="0.25">
      <c r="B38" s="76"/>
      <c r="C38" s="77"/>
      <c r="D38" s="77"/>
      <c r="E38" s="77"/>
      <c r="F38" s="78"/>
    </row>
    <row r="39" spans="2:14" ht="18.75" customHeight="1" x14ac:dyDescent="0.25">
      <c r="B39" s="79"/>
      <c r="C39" s="80"/>
      <c r="D39" s="80"/>
      <c r="E39" s="80"/>
      <c r="F39" s="81"/>
      <c r="J39" s="3"/>
      <c r="K39" s="3"/>
      <c r="L39" s="3"/>
    </row>
    <row r="40" spans="2:14" ht="11.15" customHeight="1" x14ac:dyDescent="0.25">
      <c r="B40" s="19"/>
      <c r="C40" s="19"/>
      <c r="D40" s="19"/>
      <c r="J40" s="3"/>
      <c r="K40" s="3"/>
      <c r="L40" s="3"/>
      <c r="M40" s="20"/>
      <c r="N40" s="20"/>
    </row>
    <row r="41" spans="2:14" ht="18.75" customHeight="1" x14ac:dyDescent="0.3">
      <c r="B41" s="17" t="str">
        <f xml:space="preserve"> CHOOSE(Language,"Source(s) de financement","Source(s) of funding","Fuentes de financiación")</f>
        <v>Fuentes de financiación</v>
      </c>
      <c r="C41" s="37"/>
      <c r="D41" s="19"/>
      <c r="J41" s="3"/>
      <c r="L41" s="3"/>
      <c r="M41" s="20"/>
      <c r="N41" s="20"/>
    </row>
    <row r="42" spans="2:14" ht="27" customHeight="1" x14ac:dyDescent="0.3">
      <c r="B42" s="21" t="str">
        <f xml:space="preserve"> CHOOSE(Language,"Vos motivations à rejoindre l'Initiative ""4 pour 1000""","Motivations to join the ""4 per 1000"" Initiative","Razones para unirse a la Iniciativa ""4 por 1000""")</f>
        <v>Razones para unirse a la Iniciativa "4 por 1000"</v>
      </c>
      <c r="C42" s="19"/>
      <c r="D42" s="19"/>
      <c r="J42" s="3"/>
      <c r="L42" s="3"/>
      <c r="M42" s="20"/>
      <c r="N42" s="20"/>
    </row>
    <row r="43" spans="2:14" ht="65.650000000000006" customHeight="1" x14ac:dyDescent="0.25">
      <c r="B43" s="70"/>
      <c r="C43" s="71"/>
      <c r="D43" s="71"/>
      <c r="E43" s="71"/>
      <c r="F43" s="71"/>
      <c r="J43" s="3"/>
      <c r="L43" s="3"/>
      <c r="M43" s="20"/>
      <c r="N43" s="20"/>
    </row>
    <row r="44" spans="2:14" ht="36.9" customHeight="1" x14ac:dyDescent="0.4">
      <c r="B44" s="22" t="str">
        <f xml:space="preserve"> CHOOSE(Language,"Signataire de la ou des déclaration(s) d'intention","Signatory of declaration(s) of intention","Firmante de la Declaración de Intenciones")</f>
        <v>Firmante de la Declaración de Intenciones</v>
      </c>
      <c r="J44" s="3"/>
      <c r="K44" s="3"/>
      <c r="L44" s="3"/>
      <c r="M44" s="20"/>
      <c r="N44" s="20"/>
    </row>
    <row r="45" spans="2:14" ht="4.5" customHeight="1" x14ac:dyDescent="0.25">
      <c r="B45" s="6"/>
      <c r="C45" s="6"/>
      <c r="D45" s="6"/>
      <c r="E45" s="6"/>
      <c r="F45" s="6"/>
      <c r="J45" s="3"/>
      <c r="K45" s="3"/>
      <c r="L45" s="3"/>
      <c r="M45" s="20"/>
      <c r="N45" s="20"/>
    </row>
    <row r="46" spans="2:14" ht="12.9" customHeight="1" x14ac:dyDescent="0.25">
      <c r="B46" s="23"/>
      <c r="C46" s="23"/>
      <c r="D46" s="23"/>
      <c r="E46" s="24"/>
      <c r="F46" s="23"/>
      <c r="J46" s="3"/>
      <c r="K46" s="3"/>
      <c r="L46" s="3"/>
      <c r="M46" s="20"/>
      <c r="N46" s="20"/>
    </row>
    <row r="47" spans="2:14" ht="18.75" customHeight="1" x14ac:dyDescent="0.3">
      <c r="B47" s="25" t="str">
        <f xml:space="preserve"> CHOOSE(Language,"Nom du signataire","Name of the signatory","Nombre del firmante")</f>
        <v>Nombre del firmante</v>
      </c>
      <c r="C47" s="63"/>
      <c r="D47" s="64"/>
      <c r="E47" s="65"/>
      <c r="F47" s="26"/>
      <c r="J47" s="3"/>
      <c r="K47" s="3"/>
      <c r="L47" s="3"/>
      <c r="M47" s="20"/>
      <c r="N47" s="20"/>
    </row>
    <row r="48" spans="2:14" ht="18.75" customHeight="1" x14ac:dyDescent="0.3">
      <c r="B48" s="25" t="str">
        <f xml:space="preserve"> CHOOSE(Language,"Fonction du signataire","Function of the Signatory","Cargo  del firmante")</f>
        <v>Cargo  del firmante</v>
      </c>
      <c r="C48" s="63"/>
      <c r="D48" s="64"/>
      <c r="E48" s="65"/>
      <c r="F48" s="26"/>
      <c r="J48" s="3"/>
      <c r="K48" s="3"/>
      <c r="L48" s="3"/>
      <c r="M48" s="20"/>
      <c r="N48" s="20"/>
    </row>
    <row r="49" spans="2:14" ht="18.75" customHeight="1" x14ac:dyDescent="0.3">
      <c r="B49" s="25" t="str">
        <f xml:space="preserve"> CHOOSE(Language,"Courriel","Mail","Correo electrónico")</f>
        <v>Correo electrónico</v>
      </c>
      <c r="C49" s="63"/>
      <c r="D49" s="64"/>
      <c r="E49" s="65"/>
      <c r="F49" s="24"/>
      <c r="J49" s="20"/>
      <c r="K49" s="20"/>
      <c r="L49" s="20"/>
      <c r="M49" s="20"/>
      <c r="N49" s="20"/>
    </row>
    <row r="50" spans="2:14" ht="18.75" customHeight="1" x14ac:dyDescent="0.3">
      <c r="B50" s="25" t="str">
        <f xml:space="preserve"> CHOOSE(Language,"Téléphone","Phone","Teléfono")</f>
        <v>Teléfono</v>
      </c>
      <c r="C50" s="66"/>
      <c r="D50" s="67"/>
      <c r="E50" s="68"/>
      <c r="F50" s="24"/>
      <c r="J50" s="20"/>
      <c r="K50" s="20"/>
      <c r="L50" s="20"/>
      <c r="M50" s="20"/>
      <c r="N50" s="20"/>
    </row>
    <row r="51" spans="2:14" ht="18.75" customHeight="1" x14ac:dyDescent="0.3">
      <c r="B51" s="11"/>
      <c r="C51" s="13"/>
      <c r="D51" s="13"/>
      <c r="E51" s="13"/>
      <c r="F51" s="24"/>
      <c r="J51" s="20"/>
      <c r="K51" s="20"/>
      <c r="L51" s="20"/>
      <c r="M51" s="20"/>
      <c r="N51" s="20"/>
    </row>
    <row r="52" spans="2:14" ht="23.25" customHeight="1" x14ac:dyDescent="0.25">
      <c r="B52" s="27" t="str">
        <f xml:space="preserve"> CHOOSE(Language,"Contact pour l'Initiative","Contact for the Initiative","Contacto para la Iniciativa")</f>
        <v>Contacto para la Iniciativa</v>
      </c>
      <c r="J52" s="20"/>
      <c r="K52" s="20"/>
      <c r="L52" s="20"/>
      <c r="M52" s="20"/>
      <c r="N52" s="20"/>
    </row>
    <row r="53" spans="2:14" ht="4.5" customHeight="1" x14ac:dyDescent="0.25">
      <c r="B53" s="6"/>
      <c r="C53" s="6"/>
      <c r="D53" s="6"/>
      <c r="E53" s="6"/>
      <c r="F53" s="6"/>
    </row>
    <row r="54" spans="2:14" ht="12.9" customHeight="1" x14ac:dyDescent="0.25">
      <c r="B54" s="23"/>
      <c r="C54" s="23"/>
      <c r="D54" s="23"/>
      <c r="E54" s="24"/>
      <c r="F54" s="23"/>
    </row>
    <row r="55" spans="2:14" ht="18.75" customHeight="1" x14ac:dyDescent="0.3">
      <c r="B55" s="25" t="str">
        <f xml:space="preserve"> CHOOSE(Language,"Nom du contact","Name of the contact","Nombre del contaco")</f>
        <v>Nombre del contaco</v>
      </c>
      <c r="C55" s="63"/>
      <c r="D55" s="64"/>
      <c r="E55" s="65"/>
      <c r="F55" s="26"/>
    </row>
    <row r="56" spans="2:14" ht="18.75" customHeight="1" x14ac:dyDescent="0.3">
      <c r="B56" s="25" t="str">
        <f xml:space="preserve"> CHOOSE(Language,"Fonction du contact","Function of the contact","Cargo del contacto")</f>
        <v>Cargo del contacto</v>
      </c>
      <c r="C56" s="63"/>
      <c r="D56" s="64"/>
      <c r="E56" s="65"/>
      <c r="F56" s="26"/>
    </row>
    <row r="57" spans="2:14" ht="18.75" customHeight="1" x14ac:dyDescent="0.3">
      <c r="B57" s="25" t="str">
        <f xml:space="preserve"> CHOOSE(Language,"Courriel","Mail","Correo electrónico")</f>
        <v>Correo electrónico</v>
      </c>
      <c r="C57" s="63"/>
      <c r="D57" s="64"/>
      <c r="E57" s="65"/>
      <c r="F57" s="24"/>
    </row>
    <row r="58" spans="2:14" ht="18.75" customHeight="1" x14ac:dyDescent="0.3">
      <c r="B58" s="25" t="str">
        <f xml:space="preserve"> CHOOSE(Language,"Téléphone","Phone","Teléfono")</f>
        <v>Teléfono</v>
      </c>
      <c r="C58" s="66"/>
      <c r="D58" s="67"/>
      <c r="E58" s="68"/>
      <c r="F58" s="24"/>
    </row>
    <row r="59" spans="2:14" ht="18.75" customHeight="1" x14ac:dyDescent="0.3">
      <c r="B59" s="11"/>
      <c r="C59" s="13"/>
      <c r="D59" s="13"/>
      <c r="E59" s="13"/>
      <c r="F59" s="24"/>
    </row>
    <row r="60" spans="2:14" ht="21.5" customHeight="1" x14ac:dyDescent="0.25">
      <c r="B60" s="28" t="str">
        <f xml:space="preserve"> CHOOSE(Language,"Document rempli le","Document filled on","Documento rellenado el")</f>
        <v>Documento rellenado el</v>
      </c>
      <c r="C60" s="45"/>
      <c r="D60" s="11" t="str">
        <f xml:space="preserve"> CHOOSE(Language,"à","at","en")</f>
        <v>en</v>
      </c>
      <c r="E60" s="46"/>
      <c r="F60" s="23"/>
    </row>
    <row r="61" spans="2:14" ht="13" x14ac:dyDescent="0.3">
      <c r="B61" s="29"/>
      <c r="C61" s="30" t="str">
        <f xml:space="preserve"> CHOOSE(Language,"Date","Date","Fecha")</f>
        <v>Fecha</v>
      </c>
      <c r="D61" s="31"/>
      <c r="E61" s="30" t="str">
        <f xml:space="preserve"> CHOOSE(Language,"Lieu","Place","Lugar")</f>
        <v>Lugar</v>
      </c>
      <c r="F61" s="29"/>
    </row>
    <row r="63" spans="2:14" ht="13.5" x14ac:dyDescent="0.3">
      <c r="B63" s="72" t="str">
        <f xml:space="preserve"> CHOOSE(Language,"Documents à joindre en format électronique à ce formulaire :","Documents to join to this form in electronic version","Documentos  a adjuntar a este formulario en version electrónica")</f>
        <v>Documentos  a adjuntar a este formulario en version electrónica</v>
      </c>
      <c r="C63" s="72"/>
      <c r="D63" s="72"/>
      <c r="E63" s="39" t="str">
        <f xml:space="preserve"> CHOOSE(Language,"Ce fichier enregistré au format EXCEL","This file saved as an EXCEL file","Este archivo guardado en formato EXCEL")</f>
        <v>Este archivo guardado en formato EXCEL</v>
      </c>
    </row>
    <row r="64" spans="2:14" ht="13.5" x14ac:dyDescent="0.3">
      <c r="E64" s="15" t="str">
        <f xml:space="preserve"> CHOOSE(Language,"Statut de l'organisation","Statut of the organisation","Estatus de la organización")</f>
        <v>Estatus de la organización</v>
      </c>
    </row>
    <row r="65" spans="2:6" ht="13.5" x14ac:dyDescent="0.3">
      <c r="E65" s="15" t="str">
        <f xml:space="preserve"> CHOOSE(Language,"Membres de l'organisation (le cas échéant)","Members of the organisation (if applicable)","Miembros de la organización (si aplicable)")</f>
        <v>Miembros de la organización (si aplicable)</v>
      </c>
    </row>
    <row r="66" spans="2:6" ht="13.5" x14ac:dyDescent="0.3">
      <c r="E66" s="15" t="str">
        <f xml:space="preserve"> CHOOSE(Language,"Logo (format jpeg ou png)","Logo (jpeg or png format)","Logo (en formato jpeg o png )")</f>
        <v>Logo (en formato jpeg o png )</v>
      </c>
    </row>
    <row r="68" spans="2:6" ht="18.5" customHeight="1" x14ac:dyDescent="0.3">
      <c r="B68" s="49" t="str">
        <f xml:space="preserve"> CHOOSE(Language,"A renvoyer par courrier electronique - accompagné de la/ ou des déclaration(s) d'intention datée(s) et signée(s) au format pdf - à l'adresse suivante : secretariat@4p1000.org","To be sent by e-mail - accompanied by the dated and signed declaration(s) of intent in pdf format - to the following address: secretariat@4p1000.org","Para ser enviado por correo electrónico - acompañado de la (s) declaración (es) de intención fechada (s) y firmada (s) en formato pdf - a la siguiente dirección: secretariat@4p1000.org")</f>
        <v>Para ser enviado por correo electrónico - acompañado de la (s) declaración (es) de intención fechada (s) y firmada (s) en formato pdf - a la siguiente dirección: secretariat@4p1000.org</v>
      </c>
      <c r="C68" s="49"/>
      <c r="D68" s="49"/>
      <c r="E68" s="49"/>
      <c r="F68" s="49"/>
    </row>
    <row r="69" spans="2:6" x14ac:dyDescent="0.25">
      <c r="B69" s="50"/>
      <c r="C69" s="50"/>
      <c r="D69" s="50"/>
      <c r="E69" s="50"/>
      <c r="F69" s="50"/>
    </row>
  </sheetData>
  <sheetProtection selectLockedCells="1"/>
  <mergeCells count="21">
    <mergeCell ref="B15:C15"/>
    <mergeCell ref="E15:F15"/>
    <mergeCell ref="C18:F18"/>
    <mergeCell ref="C48:E48"/>
    <mergeCell ref="C47:E47"/>
    <mergeCell ref="C49:E49"/>
    <mergeCell ref="C50:E50"/>
    <mergeCell ref="C25:F25"/>
    <mergeCell ref="B43:F43"/>
    <mergeCell ref="B63:D63"/>
    <mergeCell ref="C57:E57"/>
    <mergeCell ref="C58:E58"/>
    <mergeCell ref="B37:F39"/>
    <mergeCell ref="C55:E55"/>
    <mergeCell ref="C56:E56"/>
    <mergeCell ref="C32:E32"/>
    <mergeCell ref="C27:E27"/>
    <mergeCell ref="C28:E28"/>
    <mergeCell ref="C29:E29"/>
    <mergeCell ref="C30:E30"/>
    <mergeCell ref="C31:E31"/>
  </mergeCells>
  <dataValidations count="5">
    <dataValidation type="list" allowBlank="1" showInputMessage="1" showErrorMessage="1" sqref="F17">
      <formula1>$E$2:$E$8</formula1>
    </dataValidation>
    <dataValidation type="list" allowBlank="1" showInputMessage="1" showErrorMessage="1" sqref="A11">
      <formula1>"FR,EN,SP"</formula1>
    </dataValidation>
    <dataValidation type="list" allowBlank="1" showInputMessage="1" showErrorMessage="1" sqref="C41">
      <formula1>$A$6:$A$8</formula1>
    </dataValidation>
    <dataValidation type="list" allowBlank="1" showInputMessage="1" showErrorMessage="1" sqref="C14">
      <formula1>$A$2:$A$3</formula1>
    </dataValidation>
    <dataValidation type="list" allowBlank="1" showInputMessage="1" showErrorMessage="1" sqref="F14">
      <formula1>$E$2:$E$10</formula1>
    </dataValidation>
  </dataValidations>
  <printOptions horizontalCentered="1" verticalCentered="1"/>
  <pageMargins left="0.23622047244094491" right="0.15748031496062992" top="0.19685039370078741" bottom="0.19685039370078741" header="0.31496062992125984" footer="0.31496062992125984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"/>
  <sheetViews>
    <sheetView workbookViewId="0">
      <selection activeCell="T2" sqref="T2"/>
    </sheetView>
  </sheetViews>
  <sheetFormatPr baseColWidth="10" defaultRowHeight="12.5" x14ac:dyDescent="0.25"/>
  <sheetData>
    <row r="1" spans="1:29" x14ac:dyDescent="0.25">
      <c r="A1" s="60" t="s">
        <v>71</v>
      </c>
      <c r="B1" s="60" t="s">
        <v>72</v>
      </c>
      <c r="C1" s="43" t="s">
        <v>6</v>
      </c>
      <c r="D1" s="43" t="s">
        <v>7</v>
      </c>
      <c r="E1" s="43" t="s">
        <v>8</v>
      </c>
      <c r="F1" s="43" t="s">
        <v>9</v>
      </c>
      <c r="G1" s="43" t="s">
        <v>10</v>
      </c>
      <c r="H1" s="43" t="s">
        <v>11</v>
      </c>
      <c r="I1" s="43" t="s">
        <v>12</v>
      </c>
      <c r="J1" s="60" t="s">
        <v>73</v>
      </c>
      <c r="K1" s="43" t="s">
        <v>13</v>
      </c>
      <c r="L1" s="43" t="s">
        <v>14</v>
      </c>
      <c r="M1" s="43" t="s">
        <v>15</v>
      </c>
      <c r="N1" s="43" t="s">
        <v>16</v>
      </c>
      <c r="O1" s="43" t="s">
        <v>17</v>
      </c>
      <c r="P1" s="43" t="s">
        <v>18</v>
      </c>
      <c r="Q1" s="43" t="s">
        <v>19</v>
      </c>
      <c r="R1" s="43" t="s">
        <v>20</v>
      </c>
      <c r="S1" s="43" t="s">
        <v>21</v>
      </c>
      <c r="T1" s="43" t="s">
        <v>22</v>
      </c>
      <c r="U1" s="43" t="s">
        <v>23</v>
      </c>
      <c r="V1" s="43" t="s">
        <v>24</v>
      </c>
      <c r="W1" s="43" t="s">
        <v>25</v>
      </c>
      <c r="X1" s="43" t="s">
        <v>26</v>
      </c>
      <c r="Y1" s="43" t="s">
        <v>27</v>
      </c>
      <c r="Z1" s="43" t="s">
        <v>28</v>
      </c>
      <c r="AA1" s="43" t="s">
        <v>29</v>
      </c>
      <c r="AB1" s="43" t="s">
        <v>30</v>
      </c>
      <c r="AC1" s="43" t="s">
        <v>31</v>
      </c>
    </row>
    <row r="2" spans="1:29" x14ac:dyDescent="0.25">
      <c r="A2">
        <f>Formulaire!C18</f>
        <v>0</v>
      </c>
      <c r="B2">
        <f>Formulaire!C18</f>
        <v>0</v>
      </c>
      <c r="C2">
        <f>Formulaire!C20</f>
        <v>0</v>
      </c>
      <c r="D2">
        <f>Formulaire!C21</f>
        <v>0</v>
      </c>
      <c r="E2">
        <f>Formulaire!C22</f>
        <v>0</v>
      </c>
      <c r="F2">
        <f>Formulaire!C23</f>
        <v>0</v>
      </c>
      <c r="I2">
        <f>Formulaire!C25</f>
        <v>0</v>
      </c>
      <c r="J2" s="61" t="s">
        <v>74</v>
      </c>
      <c r="K2">
        <f>Formulaire!F20</f>
        <v>0</v>
      </c>
      <c r="L2">
        <f>Formulaire!F21</f>
        <v>0</v>
      </c>
      <c r="M2">
        <f>Formulaire!F22</f>
        <v>0</v>
      </c>
      <c r="N2">
        <f>Formulaire!F23</f>
        <v>0</v>
      </c>
      <c r="O2">
        <f>Formulaire!C34</f>
        <v>0</v>
      </c>
      <c r="P2">
        <f>Formulaire!E34</f>
        <v>0</v>
      </c>
      <c r="Q2">
        <f>Formulaire!B37</f>
        <v>0</v>
      </c>
      <c r="R2">
        <f>Formulaire!C41</f>
        <v>0</v>
      </c>
      <c r="S2">
        <f>Formulaire!B43</f>
        <v>0</v>
      </c>
      <c r="T2" t="str">
        <f>IF(Formulaire!C14="FORUM",0,"")</f>
        <v/>
      </c>
      <c r="U2" t="str">
        <f>IF(Formulaire!C14="CONSORTIUM",0,"")</f>
        <v/>
      </c>
      <c r="V2">
        <f>Formulaire!C47</f>
        <v>0</v>
      </c>
      <c r="W2">
        <f>Formulaire!C48</f>
        <v>0</v>
      </c>
      <c r="X2">
        <f>Formulaire!C49</f>
        <v>0</v>
      </c>
      <c r="Y2">
        <f>Formulaire!C50</f>
        <v>0</v>
      </c>
      <c r="Z2">
        <f>Formulaire!C55</f>
        <v>0</v>
      </c>
      <c r="AA2">
        <f>Formulaire!C56</f>
        <v>0</v>
      </c>
      <c r="AB2">
        <f>Formulaire!C57</f>
        <v>0</v>
      </c>
      <c r="AC2">
        <f>Formulaire!C58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356B468-4C05-4EE0-B612-8A77C05F77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Formulaire</vt:lpstr>
      <vt:lpstr>Data</vt:lpstr>
      <vt:lpstr>Language</vt:lpstr>
      <vt:lpstr>Formulaire!Zone_d_impression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Luu, Paul (CGIAR Consortium)</dc:creator>
  <cp:lastModifiedBy>Philippe CORNUEJOLS</cp:lastModifiedBy>
  <cp:lastPrinted>2022-09-08T15:05:33Z</cp:lastPrinted>
  <dcterms:created xsi:type="dcterms:W3CDTF">2018-01-19T10:02:32Z</dcterms:created>
  <dcterms:modified xsi:type="dcterms:W3CDTF">2023-03-24T11:03:17Z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TC034273789991</vt:lpwstr>
  </property>
</Properties>
</file>